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710" yWindow="690" windowWidth="15570" windowHeight="9435" firstSheet="1" activeTab="1"/>
  </bookViews>
  <sheets>
    <sheet name="Dien giai" sheetId="3" state="hidden" r:id="rId1"/>
    <sheet name="KTC" sheetId="6" r:id="rId2"/>
  </sheets>
  <calcPr calcId="124519"/>
</workbook>
</file>

<file path=xl/calcChain.xml><?xml version="1.0" encoding="utf-8"?>
<calcChain xmlns="http://schemas.openxmlformats.org/spreadsheetml/2006/main">
  <c r="C36" i="6"/>
  <c r="C29"/>
  <c r="C6"/>
  <c r="C13"/>
  <c r="C21"/>
  <c r="C22"/>
  <c r="C20"/>
  <c r="C19" s="1"/>
  <c r="C18" s="1"/>
  <c r="C10"/>
  <c r="C25"/>
  <c r="C7"/>
  <c r="C30"/>
  <c r="C32"/>
  <c r="C5" l="1"/>
</calcChain>
</file>

<file path=xl/sharedStrings.xml><?xml version="1.0" encoding="utf-8"?>
<sst xmlns="http://schemas.openxmlformats.org/spreadsheetml/2006/main" count="134" uniqueCount="103">
  <si>
    <t>Lũy kế giá trị thanh toán:</t>
  </si>
  <si>
    <t>Ghi chú</t>
  </si>
  <si>
    <t>PHỤ LỤC HƯỚNG DẪN PHƯƠNG PHÁP LẬP</t>
  </si>
  <si>
    <t>PL 03.a</t>
  </si>
  <si>
    <t>Bảng xác định giá trị khối lượng công việc hoàn thành theo hợp đồng đề nghị thanh toán</t>
  </si>
  <si>
    <t>Bảng xác định giá trị khối lượng công việc phát sinh ngoài hợp đồng đề nghị thanh toán</t>
  </si>
  <si>
    <t>Bảng kê xác nhận khối lượng đền bù GPMB đã thực hiện</t>
  </si>
  <si>
    <t>PL 03.b</t>
  </si>
  <si>
    <t>- Đối với trường hợp đền bù GPMB nếu việc đền bù GPMB do chủ đầu tư trực tiếp chi trã (không thông qua Hội đồng đền bù GPMB)</t>
  </si>
  <si>
    <t xml:space="preserve">  thì chỉ yêu cầu chữ ký của chủ đầu tư (không yêu cầu chữ ký của Hội đồng đền bù GPMB và chính quyền địa phương).</t>
  </si>
  <si>
    <t>- Đối với trường hợp đền bù GPMB nếu việc đền bù GPMB do Hội đồng đền bù GPMB thực hiện</t>
  </si>
  <si>
    <t xml:space="preserve">  thì phần chữ ký yêu cầu: chủ đầu tư; Hội đồng đền bù GPMB. Trường hợp nếu thấy cần thiết yêu cầu chữ ký của chính quyền địa phương.</t>
  </si>
  <si>
    <t>PL 04</t>
  </si>
  <si>
    <t>(2)</t>
  </si>
  <si>
    <t>(1)</t>
  </si>
  <si>
    <t>Giá trị tạm ứng theo hợp đồng còn lại chưa thu hồi đến cuối kỳ trước:</t>
  </si>
  <si>
    <t>là số tiền mà chủ đầu tư đã tạm ứng cho nhà thầu theo điều khoản của hợp đồng chưa được thu hồi đến cuối kỳ trước.</t>
  </si>
  <si>
    <t>(3)</t>
  </si>
  <si>
    <t>(không bao gồm số tiền đã thanh toán tạm ứng)</t>
  </si>
  <si>
    <t>(4)</t>
  </si>
  <si>
    <t>Lũy kế giá trị khối lượng thực hiện đến cuối kỳ này:</t>
  </si>
  <si>
    <t>là giá trị hợp đồng mà chủ đầu tư và nhà thầu đã ký kết theo quy định của pháp luật.</t>
  </si>
  <si>
    <t>Giá trị hợp đồng:</t>
  </si>
  <si>
    <t>là lũy kế giá trị khối lượng thực hiện theo hợp đồng đến cuối kỳ trước cộng (+) với giá trị khối lượng thực hiện theo hợp đồng trong kỳ</t>
  </si>
  <si>
    <t>đề nghị thanh toán (cột 9 cộng (+) cột 10 của bảng xác định)</t>
  </si>
  <si>
    <t>(5)</t>
  </si>
  <si>
    <t>Chiết khấu tiền tạm ứng:</t>
  </si>
  <si>
    <t>là số tiền mà chủ đầu tư và nhà thầu thống nhất thu hồi đợt này một phần hay toàn bộ số tiền tạm ứng theo hợp đồng còn lại chưa thu hồi</t>
  </si>
  <si>
    <t>đến cuối kỳ trước (2) theo điều khoản thanh toán của hợp đồng đã ký kết (chuyển từ tạm ứng thành thanh toán khối lượng XDCB hoàn thành).</t>
  </si>
  <si>
    <t>(6)</t>
  </si>
  <si>
    <t>Giá trị thanh toán kỳ này:</t>
  </si>
  <si>
    <t>số tiền chiết khấu tạm ứng tại dòng số (5) nêu trên). Trong đó gồm thanh toán khối lượng XDCB hoàn thành và tạm ứng tiếp (nếu có)</t>
  </si>
  <si>
    <t>là số tiền mà chủ đầu tư đề nghị KBNN cấp vốn để thanh toán cho nhà thầu theo điều khoản thanh toán của hợp đồng đã ký kết (sau khi trừ</t>
  </si>
  <si>
    <t>hoặc dự án trong năm kế hoạch.</t>
  </si>
  <si>
    <t>(7)</t>
  </si>
  <si>
    <t>Thanh toán tạm ứng:</t>
  </si>
  <si>
    <t>là số tiền mà chủ đầu tư đã thanh toán tạm ứng theo điều khoản của hợp đồng chưa được thu hồi đến hết kỳ trước (2)</t>
  </si>
  <si>
    <t>Thanh toán khối lượng XDCB hoàn thành:</t>
  </si>
  <si>
    <t>phần thanh toán giá trị khối lượng XDCB hoàn thành kỳ này (6).</t>
  </si>
  <si>
    <t xml:space="preserve"> gồm 2 phần</t>
  </si>
  <si>
    <r>
      <t>(</t>
    </r>
    <r>
      <rPr>
        <i/>
        <sz val="12"/>
        <color indexed="12"/>
        <rFont val="Times New Roman"/>
        <family val="1"/>
      </rPr>
      <t>Ban hành kèm theo Quyết định số 282/QĐ-KBNN, ngày 20 tháng 4 năm 2012 của Tổng giám đốc Kho bạc Nhà nước)</t>
    </r>
  </si>
  <si>
    <t>Số tiền đã thanh toán khối lượng hoàn thành đến cuối kỳ trước:</t>
  </si>
  <si>
    <t>là số tiền mà chủ đầu tư đã thanh toán cho nhà thầu phần giá trị khối lượng XDCB đã hoàn thành đến cuối kỳ trước,</t>
  </si>
  <si>
    <r>
      <rPr>
        <i/>
        <u/>
        <sz val="12"/>
        <color indexed="10"/>
        <rFont val="Times New Roman"/>
        <family val="1"/>
      </rPr>
      <t>Lưu ý</t>
    </r>
    <r>
      <rPr>
        <i/>
        <sz val="12"/>
        <color indexed="10"/>
        <rFont val="Times New Roman"/>
        <family val="1"/>
      </rPr>
      <t>: Giá trị đề nghị thanh toán lũy kế trong năm kế hoạch đến cuối kỳ này không được vượt kế hoạch vốn đã bố trí cho gói thầu</t>
    </r>
  </si>
  <si>
    <t>trừ (-) chiết khấu tiền tạm ứng (5) cộng (+) phần thanh toán tạm ứng tiếp (6).</t>
  </si>
  <si>
    <t>là số tiền đã thanh toán khối lượng XDCB hoàn thành đến hết kỳ trước (3) cộng (+) chiết khấu tiền tạm ứng (5), cộng</t>
  </si>
  <si>
    <t>STT</t>
  </si>
  <si>
    <t>Nội dung</t>
  </si>
  <si>
    <t>Văn phòng phẩm</t>
  </si>
  <si>
    <t>I</t>
  </si>
  <si>
    <t>II</t>
  </si>
  <si>
    <t>Hệ thống phòng cháy chữa cháy</t>
  </si>
  <si>
    <t>Xe ôtô (Đề án xe công)</t>
  </si>
  <si>
    <t>Mua sắm tập trung</t>
  </si>
  <si>
    <t>Thủ trưởng quyết định (trường hợp đặc biệt)</t>
  </si>
  <si>
    <t>Hình thức
lựa chọn nhà thầu</t>
  </si>
  <si>
    <t xml:space="preserve">Mua sắm  </t>
  </si>
  <si>
    <t>Quyết định số 469/QĐ-UBND ngày 08/3/2018 của UBND tỉnh Trà Vinh về công bố danh mục mua sắm tập trung cấp tỉnh</t>
  </si>
  <si>
    <t>(Kèm theo Kế hoạch số:       /KH-VP ngày …./01/2022 của Văn phòng UBND tỉnh)</t>
  </si>
  <si>
    <t>A</t>
  </si>
  <si>
    <t>Mua sắm; bảo dưỡng, sửa chữa tài sản phục vụ hoạt động thường xuyên</t>
  </si>
  <si>
    <t>Bảo dưỡng, sửa chữa</t>
  </si>
  <si>
    <t>B</t>
  </si>
  <si>
    <t>Mua sắm; bảo dưỡng, sửa chữa tài sản phục vụ hoạt động thường xuyên (trên 500 triệu đồng)</t>
  </si>
  <si>
    <t>Cải tạo khối nhà làm việc của UBND tỉnh và Văn phòng UBND tỉnh (Hạng mục: Cải tạo Khối nhà HCTC, sân đường thuộc cải tạo Khối nhà HCTC; mở rộng di dời nhà xe tập trung)</t>
  </si>
  <si>
    <t>Bảo dưỡng hàng rào</t>
  </si>
  <si>
    <t>Bảo dưỡng, sửa chữa Tòa nhà lưu trữ</t>
  </si>
  <si>
    <t>Thuê tư vấn</t>
  </si>
  <si>
    <t>Hà Minh Huệ</t>
  </si>
  <si>
    <t>- Công văn số 6209/UBND-CNXD ngày 23/11/ 2021 về việc cắt giản, bổ sung hạng mục công trình Cải tạo khối nhà làm việc của UBND tỉnh và Văn phòng UBND tỉnh.
'- Công văn 6886/UBND-CNXD ngày 13/12/ 2021 về việc gia hạn thời gian thực hiện dự án Cải tạo khối nhà làm việc của UBND tỉnh và Văn phòng UBND tỉnh.</t>
  </si>
  <si>
    <t>Lê Thị Thu Thủy</t>
  </si>
  <si>
    <t>Người tổ chức
thực hiện</t>
  </si>
  <si>
    <t>Dự toán năm
(ngàn đồng)</t>
  </si>
  <si>
    <t>Ôtô dùng chung (phục vụ Đề án xe công (4 chiếc))</t>
  </si>
  <si>
    <t>Hình thức tổ chức
thực hiện</t>
  </si>
  <si>
    <t>Đang xin chủ trương</t>
  </si>
  <si>
    <t>Bơm mực máy in, máy photo</t>
  </si>
  <si>
    <t>Sửa máy in, máy photo</t>
  </si>
  <si>
    <t>Điều hòa nhiệt độ</t>
  </si>
  <si>
    <t>Tivi phục vụ phòng họp trực tuyến</t>
  </si>
  <si>
    <t>Ký hợp đồng
nguyên tắc</t>
  </si>
  <si>
    <t>Ký hợp đồng nguyên tắc đầu năm</t>
  </si>
  <si>
    <t>- Bộ phận HC (máy in 2 mặt)</t>
  </si>
  <si>
    <t>- Phòng CNXD</t>
  </si>
  <si>
    <t xml:space="preserve">Máy in (kinh phí tự chủ) </t>
  </si>
  <si>
    <t>Công văn số 3030/UBND-KT ngày 28/7/2021 của Chủ tịch UBND tỉnh về việc mua xe ôtô phục vụ công tác chung của Văn phòng UBND tỉnh</t>
  </si>
  <si>
    <t>Chỉ định thầu rút gọn</t>
  </si>
  <si>
    <t>Khoản 2, Điều 17, Thông tư 58/2016/TT-BTC (gói thầu không quá 100 trđ)</t>
  </si>
  <si>
    <t>Khoản 19, Điều 3  của QĐ 17/2019/ QĐ-TTg (gói thầu không quá 50 trđ)</t>
  </si>
  <si>
    <t>Chào hàng cạnh tranh rút gọn</t>
  </si>
  <si>
    <t>Khoản 2, Điều 19 của Thông tư 58/2016/TT-BTC (gói thầu từ 100tr -không quá 200tr)</t>
  </si>
  <si>
    <t>Hợp đồng sửa theo
nhu cầu thực tế của từng chiếc</t>
  </si>
  <si>
    <t>Tùy theo dự toán sửa của từng chiếc mà áp dụng hình thức LCNT theo quy định Thông tư 58/2016/TT-BTC</t>
  </si>
  <si>
    <t>Theo Quyết định phê duyệt Kế hoạch lựa chọn nhà thầu</t>
  </si>
  <si>
    <t>- Kinh phí tự chủ (hoạt động của Văn phòng)</t>
  </si>
  <si>
    <t>- Kinh phí không tự chủ (hoạt động của UBND tỉnh)</t>
  </si>
  <si>
    <t>- Kinh phí tự chủ (hoạt động của UBND tỉnh)</t>
  </si>
  <si>
    <t>- Kinh phí tự chủ - đặc thù (hoạt động của UBND tỉnh)</t>
  </si>
  <si>
    <t>TỔNG CỘNG</t>
  </si>
  <si>
    <t>Do Sở TT&amp;TT 
thực hiện</t>
  </si>
  <si>
    <t>- Ban TCD-NC (in văn bản mật)</t>
  </si>
  <si>
    <t>Mua sắm trực tiếp</t>
  </si>
  <si>
    <t>BẢNG KẾ HOẠCH MUA SẮM; BẢO DƯỠNG, SỬA CHỮA TÀI SẢN NĂM 2022</t>
  </si>
</sst>
</file>

<file path=xl/styles.xml><?xml version="1.0" encoding="utf-8"?>
<styleSheet xmlns="http://schemas.openxmlformats.org/spreadsheetml/2006/main">
  <numFmts count="2">
    <numFmt numFmtId="43" formatCode="_(* #,##0.00_);_(* \(#,##0.00\);_(* &quot;-&quot;??_);_(@_)"/>
    <numFmt numFmtId="164" formatCode="_(* #,##0_);_(* \(#,##0\);_(* &quot;-&quot;??_);_(@_)"/>
  </numFmts>
  <fonts count="23">
    <font>
      <sz val="11"/>
      <color theme="1"/>
      <name val="Calibri"/>
      <family val="2"/>
      <scheme val="minor"/>
    </font>
    <font>
      <sz val="12"/>
      <name val="Times New Roman"/>
      <family val="1"/>
    </font>
    <font>
      <i/>
      <sz val="12"/>
      <color indexed="12"/>
      <name val="Times New Roman"/>
      <family val="1"/>
    </font>
    <font>
      <i/>
      <sz val="12"/>
      <color indexed="10"/>
      <name val="Times New Roman"/>
      <family val="1"/>
    </font>
    <font>
      <i/>
      <u/>
      <sz val="12"/>
      <color indexed="10"/>
      <name val="Times New Roman"/>
      <family val="1"/>
    </font>
    <font>
      <sz val="11"/>
      <color indexed="8"/>
      <name val="Calibri"/>
      <family val="2"/>
    </font>
    <font>
      <sz val="12"/>
      <color indexed="8"/>
      <name val="Times New Roman"/>
      <family val="1"/>
    </font>
    <font>
      <b/>
      <sz val="12"/>
      <color indexed="8"/>
      <name val="Times New Roman"/>
      <family val="1"/>
    </font>
    <font>
      <b/>
      <sz val="12"/>
      <color indexed="10"/>
      <name val="Times New Roman"/>
      <family val="1"/>
    </font>
    <font>
      <i/>
      <sz val="12"/>
      <color indexed="10"/>
      <name val="Times New Roman"/>
      <family val="1"/>
    </font>
    <font>
      <sz val="12"/>
      <color indexed="12"/>
      <name val="Times New Roman"/>
      <family val="1"/>
    </font>
    <font>
      <b/>
      <sz val="12"/>
      <color indexed="12"/>
      <name val="Times New Roman"/>
      <family val="1"/>
    </font>
    <font>
      <sz val="8"/>
      <name val="Calibri"/>
      <family val="2"/>
    </font>
    <font>
      <sz val="11"/>
      <color theme="1"/>
      <name val="Calibri"/>
      <family val="2"/>
      <scheme val="minor"/>
    </font>
    <font>
      <b/>
      <sz val="14"/>
      <color rgb="FFFF0000"/>
      <name val="Times New Roman"/>
      <family val="1"/>
    </font>
    <font>
      <sz val="14"/>
      <name val="Times New Roman"/>
      <family val="1"/>
    </font>
    <font>
      <b/>
      <sz val="10"/>
      <name val="Times New Roman"/>
      <family val="1"/>
    </font>
    <font>
      <sz val="10"/>
      <name val="Times New Roman"/>
      <family val="1"/>
    </font>
    <font>
      <i/>
      <sz val="10"/>
      <name val="Times New Roman"/>
      <family val="1"/>
    </font>
    <font>
      <b/>
      <sz val="14"/>
      <name val="Times New Roman"/>
      <family val="1"/>
    </font>
    <font>
      <i/>
      <sz val="14"/>
      <name val="Times New Roman"/>
      <family val="1"/>
    </font>
    <font>
      <b/>
      <sz val="10"/>
      <color rgb="FFFF0000"/>
      <name val="Times New Roman"/>
      <family val="1"/>
    </font>
    <font>
      <i/>
      <sz val="12"/>
      <name val="Times New Roman"/>
      <family val="1"/>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5" fillId="0" borderId="0" applyFont="0" applyFill="0" applyBorder="0" applyAlignment="0" applyProtection="0"/>
    <xf numFmtId="43" fontId="5" fillId="0" borderId="0" applyFont="0" applyFill="0" applyBorder="0" applyAlignment="0" applyProtection="0"/>
    <xf numFmtId="0" fontId="13" fillId="0" borderId="0"/>
  </cellStyleXfs>
  <cellXfs count="95">
    <xf numFmtId="0" fontId="0" fillId="0" borderId="0" xfId="0"/>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6" fillId="0" borderId="0" xfId="0" quotePrefix="1" applyFont="1" applyAlignment="1">
      <alignment vertical="center"/>
    </xf>
    <xf numFmtId="0" fontId="1" fillId="0" borderId="0" xfId="0" applyFont="1" applyAlignment="1">
      <alignment horizontal="center" vertical="center"/>
    </xf>
    <xf numFmtId="0" fontId="1" fillId="0" borderId="0" xfId="0" quotePrefix="1"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4" fillId="0" borderId="0" xfId="0" applyFont="1"/>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left" vertical="center"/>
    </xf>
    <xf numFmtId="164" fontId="16" fillId="0" borderId="1" xfId="1" applyNumberFormat="1" applyFont="1" applyBorder="1" applyAlignment="1">
      <alignment horizontal="center" vertical="center" wrapText="1"/>
    </xf>
    <xf numFmtId="0" fontId="18" fillId="0" borderId="1" xfId="0" applyFont="1" applyBorder="1" applyAlignment="1">
      <alignment horizontal="center" vertical="center"/>
    </xf>
    <xf numFmtId="164" fontId="18" fillId="0" borderId="1" xfId="1" applyNumberFormat="1" applyFont="1" applyBorder="1" applyAlignment="1">
      <alignment vertical="center"/>
    </xf>
    <xf numFmtId="0" fontId="18" fillId="0" borderId="4" xfId="0" applyFont="1" applyBorder="1" applyAlignment="1">
      <alignment horizontal="center" vertical="center"/>
    </xf>
    <xf numFmtId="0" fontId="16" fillId="0" borderId="1" xfId="0" applyFont="1" applyBorder="1" applyAlignment="1">
      <alignment vertical="center"/>
    </xf>
    <xf numFmtId="164" fontId="16" fillId="0" borderId="1" xfId="1" applyNumberFormat="1" applyFont="1" applyBorder="1" applyAlignment="1">
      <alignment vertical="center"/>
    </xf>
    <xf numFmtId="0" fontId="18" fillId="0" borderId="1" xfId="0" applyFont="1" applyBorder="1" applyAlignment="1">
      <alignment vertical="center" wrapText="1"/>
    </xf>
    <xf numFmtId="0" fontId="18" fillId="0" borderId="5" xfId="0" applyFont="1" applyBorder="1" applyAlignment="1">
      <alignment vertical="center" wrapText="1"/>
    </xf>
    <xf numFmtId="0" fontId="17" fillId="0" borderId="5"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vertical="center"/>
    </xf>
    <xf numFmtId="164" fontId="17" fillId="0" borderId="1" xfId="1" applyNumberFormat="1" applyFont="1" applyBorder="1" applyAlignment="1">
      <alignment vertical="center"/>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164" fontId="16" fillId="2" borderId="1" xfId="1" applyNumberFormat="1" applyFont="1" applyFill="1" applyBorder="1" applyAlignment="1">
      <alignment vertical="center"/>
    </xf>
    <xf numFmtId="0" fontId="16" fillId="2" borderId="1" xfId="0" applyFont="1" applyFill="1" applyBorder="1" applyAlignment="1">
      <alignment vertical="center"/>
    </xf>
    <xf numFmtId="0" fontId="17" fillId="0" borderId="1" xfId="0" applyFont="1" applyBorder="1" applyAlignment="1">
      <alignment horizontal="left" vertical="center" wrapText="1"/>
    </xf>
    <xf numFmtId="0" fontId="17" fillId="0" borderId="4" xfId="0" applyFont="1" applyBorder="1" applyAlignment="1">
      <alignment horizontal="center" vertical="center"/>
    </xf>
    <xf numFmtId="0" fontId="17" fillId="0" borderId="1" xfId="0" quotePrefix="1" applyFont="1" applyBorder="1" applyAlignment="1">
      <alignment vertical="center" wrapText="1"/>
    </xf>
    <xf numFmtId="0" fontId="17" fillId="0" borderId="1" xfId="0" applyFont="1" applyBorder="1" applyAlignment="1">
      <alignment horizontal="center"/>
    </xf>
    <xf numFmtId="0" fontId="17" fillId="0" borderId="1" xfId="0" applyFont="1" applyBorder="1"/>
    <xf numFmtId="164" fontId="17" fillId="0" borderId="1" xfId="1" applyNumberFormat="1" applyFont="1" applyBorder="1"/>
    <xf numFmtId="0" fontId="15" fillId="0" borderId="0" xfId="0" applyFont="1"/>
    <xf numFmtId="0" fontId="17" fillId="0" borderId="4" xfId="0" applyFont="1" applyBorder="1" applyAlignment="1">
      <alignment vertical="center" wrapText="1"/>
    </xf>
    <xf numFmtId="164" fontId="17" fillId="0" borderId="6" xfId="1" applyNumberFormat="1" applyFont="1" applyBorder="1" applyAlignment="1">
      <alignment horizontal="center" vertical="center"/>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6" xfId="0" applyFont="1" applyBorder="1" applyAlignment="1">
      <alignment horizontal="center" vertical="center"/>
    </xf>
    <xf numFmtId="164" fontId="17" fillId="0" borderId="1" xfId="1" applyNumberFormat="1" applyFont="1" applyBorder="1" applyAlignment="1">
      <alignment horizontal="center" vertical="center" wrapText="1"/>
    </xf>
    <xf numFmtId="0" fontId="18" fillId="0" borderId="1" xfId="0" quotePrefix="1" applyFont="1" applyBorder="1" applyAlignment="1">
      <alignment vertical="center"/>
    </xf>
    <xf numFmtId="0" fontId="19" fillId="0" borderId="0" xfId="0" applyFont="1"/>
    <xf numFmtId="0" fontId="17" fillId="0" borderId="1" xfId="0" applyFont="1" applyFill="1" applyBorder="1" applyAlignment="1">
      <alignment horizontal="center" vertical="center"/>
    </xf>
    <xf numFmtId="0" fontId="17" fillId="0" borderId="1" xfId="0" applyFont="1" applyFill="1" applyBorder="1" applyAlignment="1">
      <alignment vertical="center"/>
    </xf>
    <xf numFmtId="164" fontId="17" fillId="0" borderId="1" xfId="1" applyNumberFormat="1" applyFont="1" applyFill="1" applyBorder="1" applyAlignment="1">
      <alignment vertical="center"/>
    </xf>
    <xf numFmtId="164" fontId="17" fillId="0" borderId="1" xfId="1" applyNumberFormat="1" applyFont="1" applyFill="1" applyBorder="1" applyAlignment="1">
      <alignment horizontal="center" vertical="center"/>
    </xf>
    <xf numFmtId="0" fontId="17" fillId="0" borderId="1" xfId="0" applyFont="1" applyFill="1" applyBorder="1" applyAlignment="1">
      <alignment vertical="center" wrapText="1"/>
    </xf>
    <xf numFmtId="0" fontId="15" fillId="0" borderId="0" xfId="0" applyFont="1" applyFill="1"/>
    <xf numFmtId="0" fontId="20" fillId="0" borderId="0" xfId="0" applyFont="1"/>
    <xf numFmtId="164" fontId="17" fillId="0" borderId="4" xfId="1" applyNumberFormat="1" applyFont="1" applyBorder="1" applyAlignment="1">
      <alignment horizontal="center" vertical="center" wrapText="1"/>
    </xf>
    <xf numFmtId="164" fontId="18" fillId="0" borderId="1" xfId="1" applyNumberFormat="1" applyFont="1" applyBorder="1" applyAlignment="1">
      <alignment horizontal="center" vertical="center" wrapText="1"/>
    </xf>
    <xf numFmtId="0" fontId="15" fillId="0" borderId="0" xfId="0" applyFont="1" applyAlignment="1">
      <alignment horizontal="center"/>
    </xf>
    <xf numFmtId="0" fontId="21" fillId="0" borderId="1" xfId="0" applyFont="1" applyBorder="1" applyAlignment="1">
      <alignment horizontal="center" vertical="center"/>
    </xf>
    <xf numFmtId="0" fontId="21" fillId="0" borderId="1" xfId="0" applyFont="1" applyBorder="1" applyAlignment="1">
      <alignment horizontal="left" vertical="center"/>
    </xf>
    <xf numFmtId="164" fontId="21" fillId="0" borderId="1" xfId="1" applyNumberFormat="1" applyFont="1" applyBorder="1" applyAlignment="1">
      <alignment horizontal="center" vertical="center" wrapText="1"/>
    </xf>
    <xf numFmtId="0" fontId="21" fillId="0" borderId="1" xfId="0" applyFont="1" applyBorder="1" applyAlignment="1">
      <alignment vertical="center"/>
    </xf>
    <xf numFmtId="164" fontId="21" fillId="0" borderId="1" xfId="1" applyNumberFormat="1" applyFont="1" applyBorder="1" applyAlignment="1">
      <alignment vertical="center"/>
    </xf>
    <xf numFmtId="0" fontId="15" fillId="0" borderId="1" xfId="0" applyFont="1" applyBorder="1"/>
    <xf numFmtId="164" fontId="16" fillId="0" borderId="1" xfId="0" applyNumberFormat="1" applyFont="1" applyBorder="1"/>
    <xf numFmtId="164" fontId="16" fillId="2" borderId="1" xfId="1" applyNumberFormat="1" applyFont="1" applyFill="1" applyBorder="1" applyAlignment="1">
      <alignment horizontal="center" vertical="center" wrapText="1"/>
    </xf>
    <xf numFmtId="0" fontId="18" fillId="0" borderId="1" xfId="0" quotePrefix="1" applyFont="1" applyBorder="1" applyAlignment="1">
      <alignment vertical="center" wrapText="1"/>
    </xf>
    <xf numFmtId="164" fontId="17" fillId="0" borderId="4" xfId="1" applyNumberFormat="1" applyFont="1" applyBorder="1" applyAlignment="1">
      <alignment vertical="center"/>
    </xf>
    <xf numFmtId="0" fontId="17" fillId="0" borderId="4" xfId="0" applyFont="1" applyBorder="1" applyAlignment="1">
      <alignment vertical="center"/>
    </xf>
    <xf numFmtId="164" fontId="17" fillId="0" borderId="4" xfId="1" applyNumberFormat="1" applyFont="1" applyBorder="1" applyAlignment="1">
      <alignment vertical="center" wrapText="1"/>
    </xf>
    <xf numFmtId="164" fontId="17" fillId="0" borderId="6" xfId="1" applyNumberFormat="1" applyFont="1" applyBorder="1" applyAlignment="1">
      <alignment vertical="center"/>
    </xf>
    <xf numFmtId="0" fontId="17" fillId="0" borderId="6" xfId="0" applyFont="1" applyBorder="1" applyAlignment="1">
      <alignment vertical="center" wrapText="1"/>
    </xf>
    <xf numFmtId="164" fontId="17" fillId="0" borderId="1" xfId="1" applyNumberFormat="1" applyFont="1" applyBorder="1" applyAlignment="1">
      <alignment horizontal="center" vertical="center" wrapText="1"/>
    </xf>
    <xf numFmtId="0" fontId="17" fillId="0" borderId="4"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6" fillId="0" borderId="2" xfId="0" applyFont="1" applyBorder="1" applyAlignment="1">
      <alignment horizontal="center"/>
    </xf>
    <xf numFmtId="0" fontId="16" fillId="0" borderId="3" xfId="0" applyFont="1" applyBorder="1" applyAlignment="1">
      <alignment horizontal="center"/>
    </xf>
    <xf numFmtId="0" fontId="17" fillId="0" borderId="4" xfId="0" applyFont="1" applyBorder="1" applyAlignment="1">
      <alignment horizontal="left" vertical="center"/>
    </xf>
    <xf numFmtId="0" fontId="17" fillId="0" borderId="6" xfId="0" applyFont="1" applyBorder="1" applyAlignment="1">
      <alignment horizontal="left" vertical="center"/>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9" fillId="0" borderId="0" xfId="0" applyFont="1" applyAlignment="1">
      <alignment horizontal="center"/>
    </xf>
    <xf numFmtId="0" fontId="22" fillId="0" borderId="0" xfId="0" applyFont="1" applyAlignment="1">
      <alignment horizontal="center"/>
    </xf>
    <xf numFmtId="164" fontId="18" fillId="0" borderId="4" xfId="1" applyNumberFormat="1" applyFont="1" applyBorder="1" applyAlignment="1">
      <alignment horizontal="center" vertical="center" wrapText="1"/>
    </xf>
    <xf numFmtId="164" fontId="18" fillId="0" borderId="6" xfId="1" applyNumberFormat="1" applyFont="1" applyBorder="1" applyAlignment="1">
      <alignment horizontal="center" vertical="center" wrapText="1"/>
    </xf>
    <xf numFmtId="164" fontId="17" fillId="0" borderId="4" xfId="1" applyNumberFormat="1" applyFont="1" applyBorder="1" applyAlignment="1">
      <alignment horizontal="center" vertical="center"/>
    </xf>
    <xf numFmtId="164" fontId="17" fillId="0" borderId="5" xfId="1" applyNumberFormat="1" applyFont="1" applyBorder="1" applyAlignment="1">
      <alignment horizontal="center" vertical="center"/>
    </xf>
    <xf numFmtId="164" fontId="17" fillId="0" borderId="6" xfId="1" applyNumberFormat="1" applyFont="1" applyBorder="1" applyAlignment="1">
      <alignment horizontal="center" vertical="center"/>
    </xf>
    <xf numFmtId="164" fontId="17" fillId="0" borderId="1" xfId="1" applyNumberFormat="1" applyFont="1" applyBorder="1" applyAlignment="1">
      <alignment horizontal="center" vertical="center"/>
    </xf>
  </cellXfs>
  <cellStyles count="4">
    <cellStyle name="Comma" xfId="1" builtinId="3"/>
    <cellStyle name="Comma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37"/>
  <sheetViews>
    <sheetView topLeftCell="A16" workbookViewId="0">
      <selection activeCell="H23" sqref="H23"/>
    </sheetView>
  </sheetViews>
  <sheetFormatPr defaultColWidth="9.140625" defaultRowHeight="18.75" customHeight="1"/>
  <cols>
    <col min="1" max="16384" width="9.140625" style="1"/>
  </cols>
  <sheetData>
    <row r="1" spans="1:2" ht="18.75" customHeight="1">
      <c r="A1" s="2" t="s">
        <v>2</v>
      </c>
    </row>
    <row r="2" spans="1:2" ht="18.75" customHeight="1">
      <c r="A2" s="9" t="s">
        <v>40</v>
      </c>
    </row>
    <row r="3" spans="1:2" ht="18.75" customHeight="1">
      <c r="A3" s="3" t="s">
        <v>3</v>
      </c>
      <c r="B3" s="1" t="s">
        <v>4</v>
      </c>
    </row>
    <row r="4" spans="1:2" ht="18.75" customHeight="1">
      <c r="A4" s="3" t="s">
        <v>12</v>
      </c>
      <c r="B4" s="1" t="s">
        <v>5</v>
      </c>
    </row>
    <row r="5" spans="1:2" ht="18.75" customHeight="1">
      <c r="A5" s="3"/>
    </row>
    <row r="6" spans="1:2" ht="18.75" customHeight="1">
      <c r="A6" s="6" t="s">
        <v>14</v>
      </c>
      <c r="B6" s="8" t="s">
        <v>22</v>
      </c>
    </row>
    <row r="7" spans="1:2" ht="18.75" customHeight="1">
      <c r="A7" s="6"/>
      <c r="B7" s="1" t="s">
        <v>21</v>
      </c>
    </row>
    <row r="8" spans="1:2" ht="18.75" customHeight="1">
      <c r="A8" s="6" t="s">
        <v>13</v>
      </c>
      <c r="B8" s="8" t="s">
        <v>15</v>
      </c>
    </row>
    <row r="9" spans="1:2" ht="18.75" customHeight="1">
      <c r="A9" s="5"/>
      <c r="B9" s="1" t="s">
        <v>16</v>
      </c>
    </row>
    <row r="10" spans="1:2" ht="18.75" customHeight="1">
      <c r="A10" s="6" t="s">
        <v>17</v>
      </c>
      <c r="B10" s="8" t="s">
        <v>41</v>
      </c>
    </row>
    <row r="11" spans="1:2" ht="18.75" customHeight="1">
      <c r="A11" s="5"/>
      <c r="B11" s="1" t="s">
        <v>42</v>
      </c>
    </row>
    <row r="12" spans="1:2" ht="18.75" customHeight="1">
      <c r="A12" s="5"/>
      <c r="B12" s="1" t="s">
        <v>18</v>
      </c>
    </row>
    <row r="13" spans="1:2" ht="18.75" customHeight="1">
      <c r="A13" s="6" t="s">
        <v>19</v>
      </c>
      <c r="B13" s="8" t="s">
        <v>20</v>
      </c>
    </row>
    <row r="14" spans="1:2" ht="18.75" customHeight="1">
      <c r="A14" s="5"/>
      <c r="B14" s="1" t="s">
        <v>23</v>
      </c>
    </row>
    <row r="15" spans="1:2" ht="18.75" customHeight="1">
      <c r="A15" s="5"/>
      <c r="B15" s="1" t="s">
        <v>24</v>
      </c>
    </row>
    <row r="16" spans="1:2" ht="18.75" customHeight="1">
      <c r="A16" s="6" t="s">
        <v>25</v>
      </c>
      <c r="B16" s="8" t="s">
        <v>26</v>
      </c>
    </row>
    <row r="17" spans="1:5" ht="18.75" customHeight="1">
      <c r="A17" s="5"/>
      <c r="B17" s="1" t="s">
        <v>27</v>
      </c>
    </row>
    <row r="18" spans="1:5" ht="18.75" customHeight="1">
      <c r="A18" s="5"/>
      <c r="B18" s="1" t="s">
        <v>28</v>
      </c>
    </row>
    <row r="19" spans="1:5" ht="18.75" customHeight="1">
      <c r="A19" s="6" t="s">
        <v>29</v>
      </c>
      <c r="B19" s="8" t="s">
        <v>30</v>
      </c>
    </row>
    <row r="20" spans="1:5" ht="18.75" customHeight="1">
      <c r="A20" s="5"/>
      <c r="B20" s="1" t="s">
        <v>32</v>
      </c>
    </row>
    <row r="21" spans="1:5" ht="18.75" customHeight="1">
      <c r="A21" s="5"/>
      <c r="B21" s="1" t="s">
        <v>31</v>
      </c>
    </row>
    <row r="22" spans="1:5" ht="18.75" customHeight="1">
      <c r="B22" s="7" t="s">
        <v>43</v>
      </c>
    </row>
    <row r="23" spans="1:5" ht="18.75" customHeight="1">
      <c r="A23" s="5"/>
      <c r="B23" s="7" t="s">
        <v>33</v>
      </c>
    </row>
    <row r="24" spans="1:5" ht="18.75" customHeight="1">
      <c r="A24" s="6" t="s">
        <v>34</v>
      </c>
      <c r="B24" s="8" t="s">
        <v>0</v>
      </c>
      <c r="E24" s="1" t="s">
        <v>39</v>
      </c>
    </row>
    <row r="25" spans="1:5" ht="18.75" customHeight="1">
      <c r="A25" s="5"/>
      <c r="B25" s="8" t="s">
        <v>35</v>
      </c>
    </row>
    <row r="26" spans="1:5" ht="18.75" customHeight="1">
      <c r="A26" s="5"/>
      <c r="B26" s="1" t="s">
        <v>36</v>
      </c>
    </row>
    <row r="27" spans="1:5" ht="18.75" customHeight="1">
      <c r="A27" s="5"/>
      <c r="B27" s="1" t="s">
        <v>44</v>
      </c>
    </row>
    <row r="28" spans="1:5" ht="18.75" customHeight="1">
      <c r="A28" s="5"/>
      <c r="B28" s="8" t="s">
        <v>37</v>
      </c>
    </row>
    <row r="29" spans="1:5" ht="18.75" customHeight="1">
      <c r="A29" s="5"/>
      <c r="B29" s="1" t="s">
        <v>45</v>
      </c>
    </row>
    <row r="30" spans="1:5" ht="18.75" customHeight="1">
      <c r="A30" s="5"/>
      <c r="B30" s="1" t="s">
        <v>38</v>
      </c>
    </row>
    <row r="31" spans="1:5" ht="18.75" customHeight="1">
      <c r="A31" s="5"/>
    </row>
    <row r="32" spans="1:5" ht="18.75" customHeight="1">
      <c r="A32" s="3" t="s">
        <v>7</v>
      </c>
      <c r="B32" s="1" t="s">
        <v>6</v>
      </c>
    </row>
    <row r="33" spans="2:2" ht="18.75" customHeight="1">
      <c r="B33" s="4" t="s">
        <v>8</v>
      </c>
    </row>
    <row r="34" spans="2:2" ht="18.75" customHeight="1">
      <c r="B34" s="4" t="s">
        <v>9</v>
      </c>
    </row>
    <row r="36" spans="2:2" ht="18.75" customHeight="1">
      <c r="B36" s="4" t="s">
        <v>10</v>
      </c>
    </row>
    <row r="37" spans="2:2" ht="18.75" customHeight="1">
      <c r="B37" s="4" t="s">
        <v>11</v>
      </c>
    </row>
  </sheetData>
  <phoneticPr fontId="12" type="noConversion"/>
  <pageMargins left="0.25" right="0.25" top="0.25" bottom="0.25" header="0.25" footer="0.25"/>
  <pageSetup paperSize="9" orientation="landscape" r:id="rId1"/>
</worksheet>
</file>

<file path=xl/worksheets/sheet2.xml><?xml version="1.0" encoding="utf-8"?>
<worksheet xmlns="http://schemas.openxmlformats.org/spreadsheetml/2006/main" xmlns:r="http://schemas.openxmlformats.org/officeDocument/2006/relationships">
  <dimension ref="A1:G36"/>
  <sheetViews>
    <sheetView tabSelected="1" workbookViewId="0">
      <selection activeCell="J8" sqref="J8"/>
    </sheetView>
  </sheetViews>
  <sheetFormatPr defaultColWidth="8.85546875" defaultRowHeight="18.75"/>
  <cols>
    <col min="1" max="1" width="5.140625" style="57" customWidth="1"/>
    <col min="2" max="2" width="43.5703125" style="39" customWidth="1"/>
    <col min="3" max="3" width="10.85546875" style="39" customWidth="1"/>
    <col min="4" max="4" width="18.5703125" style="39" customWidth="1"/>
    <col min="5" max="5" width="15.85546875" style="39" customWidth="1"/>
    <col min="6" max="6" width="20" style="39" customWidth="1"/>
    <col min="7" max="7" width="30.28515625" style="39" customWidth="1"/>
    <col min="8" max="16384" width="8.85546875" style="39"/>
  </cols>
  <sheetData>
    <row r="1" spans="1:7" ht="26.25" customHeight="1">
      <c r="A1" s="87" t="s">
        <v>102</v>
      </c>
      <c r="B1" s="87"/>
      <c r="C1" s="87"/>
      <c r="D1" s="87"/>
      <c r="E1" s="87"/>
      <c r="F1" s="87"/>
      <c r="G1" s="87"/>
    </row>
    <row r="2" spans="1:7">
      <c r="A2" s="88" t="s">
        <v>58</v>
      </c>
      <c r="B2" s="88"/>
      <c r="C2" s="88"/>
      <c r="D2" s="88"/>
      <c r="E2" s="88"/>
      <c r="F2" s="88"/>
      <c r="G2" s="88"/>
    </row>
    <row r="4" spans="1:7" ht="40.5" customHeight="1">
      <c r="A4" s="11" t="s">
        <v>46</v>
      </c>
      <c r="B4" s="11" t="s">
        <v>47</v>
      </c>
      <c r="C4" s="12" t="s">
        <v>72</v>
      </c>
      <c r="D4" s="12" t="s">
        <v>74</v>
      </c>
      <c r="E4" s="12" t="s">
        <v>71</v>
      </c>
      <c r="F4" s="12" t="s">
        <v>55</v>
      </c>
      <c r="G4" s="11" t="s">
        <v>1</v>
      </c>
    </row>
    <row r="5" spans="1:7" ht="30.75" customHeight="1">
      <c r="A5" s="13" t="s">
        <v>59</v>
      </c>
      <c r="B5" s="14" t="s">
        <v>60</v>
      </c>
      <c r="C5" s="65">
        <f>C6+C18</f>
        <v>1710000</v>
      </c>
      <c r="D5" s="15"/>
      <c r="E5" s="15"/>
      <c r="F5" s="15"/>
      <c r="G5" s="13"/>
    </row>
    <row r="6" spans="1:7" s="10" customFormat="1">
      <c r="A6" s="58" t="s">
        <v>49</v>
      </c>
      <c r="B6" s="59" t="s">
        <v>56</v>
      </c>
      <c r="C6" s="60">
        <f>C7+C10+C13+C17</f>
        <v>400000</v>
      </c>
      <c r="D6" s="60"/>
      <c r="E6" s="58"/>
      <c r="F6" s="58"/>
      <c r="G6" s="58"/>
    </row>
    <row r="7" spans="1:7" s="53" customFormat="1" ht="22.5" customHeight="1">
      <c r="A7" s="48">
        <v>1</v>
      </c>
      <c r="B7" s="49" t="s">
        <v>48</v>
      </c>
      <c r="C7" s="50">
        <f>C8+C9</f>
        <v>144000</v>
      </c>
      <c r="D7" s="51"/>
      <c r="E7" s="48"/>
      <c r="F7" s="48"/>
      <c r="G7" s="52"/>
    </row>
    <row r="8" spans="1:7" s="54" customFormat="1" ht="22.5" customHeight="1">
      <c r="A8" s="18"/>
      <c r="B8" s="46" t="s">
        <v>94</v>
      </c>
      <c r="C8" s="19">
        <v>48000</v>
      </c>
      <c r="D8" s="89" t="s">
        <v>81</v>
      </c>
      <c r="E8" s="73" t="s">
        <v>70</v>
      </c>
      <c r="F8" s="18" t="s">
        <v>86</v>
      </c>
      <c r="G8" s="85" t="s">
        <v>87</v>
      </c>
    </row>
    <row r="9" spans="1:7" s="54" customFormat="1" ht="23.25" customHeight="1">
      <c r="A9" s="18"/>
      <c r="B9" s="46" t="s">
        <v>95</v>
      </c>
      <c r="C9" s="19">
        <v>96000</v>
      </c>
      <c r="D9" s="90"/>
      <c r="E9" s="74"/>
      <c r="F9" s="18" t="s">
        <v>86</v>
      </c>
      <c r="G9" s="86"/>
    </row>
    <row r="10" spans="1:7" s="54" customFormat="1" ht="23.25" customHeight="1">
      <c r="A10" s="26">
        <v>2</v>
      </c>
      <c r="B10" s="27" t="s">
        <v>76</v>
      </c>
      <c r="C10" s="28">
        <f>C11+C12</f>
        <v>196000</v>
      </c>
      <c r="D10" s="45"/>
      <c r="E10" s="48"/>
      <c r="F10" s="34"/>
      <c r="G10" s="25"/>
    </row>
    <row r="11" spans="1:7" s="54" customFormat="1" ht="23.25" customHeight="1">
      <c r="A11" s="18"/>
      <c r="B11" s="46" t="s">
        <v>94</v>
      </c>
      <c r="C11" s="19">
        <v>100000</v>
      </c>
      <c r="D11" s="89" t="s">
        <v>81</v>
      </c>
      <c r="E11" s="73" t="s">
        <v>70</v>
      </c>
      <c r="F11" s="18" t="s">
        <v>86</v>
      </c>
      <c r="G11" s="85" t="s">
        <v>87</v>
      </c>
    </row>
    <row r="12" spans="1:7" s="54" customFormat="1" ht="23.25" customHeight="1">
      <c r="A12" s="18"/>
      <c r="B12" s="46" t="s">
        <v>95</v>
      </c>
      <c r="C12" s="19">
        <v>96000</v>
      </c>
      <c r="D12" s="90"/>
      <c r="E12" s="74"/>
      <c r="F12" s="18" t="s">
        <v>86</v>
      </c>
      <c r="G12" s="86"/>
    </row>
    <row r="13" spans="1:7" ht="19.5" customHeight="1">
      <c r="A13" s="26">
        <v>3</v>
      </c>
      <c r="B13" s="30" t="s">
        <v>84</v>
      </c>
      <c r="C13" s="28">
        <f>SUM(C14:C16)</f>
        <v>30000</v>
      </c>
      <c r="D13" s="67"/>
      <c r="E13" s="68"/>
      <c r="F13" s="69"/>
      <c r="G13" s="40"/>
    </row>
    <row r="14" spans="1:7" s="54" customFormat="1" ht="18" customHeight="1">
      <c r="A14" s="18"/>
      <c r="B14" s="66" t="s">
        <v>83</v>
      </c>
      <c r="C14" s="19">
        <v>10000</v>
      </c>
      <c r="D14" s="94" t="s">
        <v>53</v>
      </c>
      <c r="E14" s="75" t="s">
        <v>70</v>
      </c>
      <c r="F14" s="72" t="s">
        <v>99</v>
      </c>
      <c r="G14" s="78" t="s">
        <v>57</v>
      </c>
    </row>
    <row r="15" spans="1:7" s="54" customFormat="1" ht="16.5" customHeight="1">
      <c r="A15" s="18"/>
      <c r="B15" s="66" t="s">
        <v>82</v>
      </c>
      <c r="C15" s="19">
        <v>10000</v>
      </c>
      <c r="D15" s="94"/>
      <c r="E15" s="76"/>
      <c r="F15" s="72"/>
      <c r="G15" s="79"/>
    </row>
    <row r="16" spans="1:7" s="54" customFormat="1" ht="20.25" customHeight="1">
      <c r="A16" s="18"/>
      <c r="B16" s="66" t="s">
        <v>100</v>
      </c>
      <c r="C16" s="19">
        <v>10000</v>
      </c>
      <c r="D16" s="94"/>
      <c r="E16" s="77"/>
      <c r="F16" s="72"/>
      <c r="G16" s="80"/>
    </row>
    <row r="17" spans="1:7" ht="33" customHeight="1">
      <c r="A17" s="26">
        <v>4</v>
      </c>
      <c r="B17" s="71" t="s">
        <v>79</v>
      </c>
      <c r="C17" s="70">
        <v>30000</v>
      </c>
      <c r="D17" s="41" t="s">
        <v>101</v>
      </c>
      <c r="E17" s="44" t="s">
        <v>70</v>
      </c>
      <c r="F17" s="43" t="s">
        <v>54</v>
      </c>
      <c r="G17" s="42" t="s">
        <v>88</v>
      </c>
    </row>
    <row r="18" spans="1:7" s="10" customFormat="1">
      <c r="A18" s="58" t="s">
        <v>50</v>
      </c>
      <c r="B18" s="61" t="s">
        <v>61</v>
      </c>
      <c r="C18" s="62">
        <f>C19+C22+C25+C28</f>
        <v>1310000</v>
      </c>
      <c r="D18" s="62"/>
      <c r="E18" s="58"/>
      <c r="F18" s="58"/>
      <c r="G18" s="61"/>
    </row>
    <row r="19" spans="1:7" ht="45" customHeight="1">
      <c r="A19" s="26">
        <v>1</v>
      </c>
      <c r="B19" s="27" t="s">
        <v>77</v>
      </c>
      <c r="C19" s="28">
        <f>C20+C21</f>
        <v>120000</v>
      </c>
      <c r="D19" s="55" t="s">
        <v>80</v>
      </c>
      <c r="E19" s="26" t="s">
        <v>70</v>
      </c>
      <c r="F19" s="29" t="s">
        <v>89</v>
      </c>
      <c r="G19" s="30" t="s">
        <v>90</v>
      </c>
    </row>
    <row r="20" spans="1:7" s="54" customFormat="1" ht="24" customHeight="1">
      <c r="A20" s="18"/>
      <c r="B20" s="46" t="s">
        <v>94</v>
      </c>
      <c r="C20" s="19">
        <f>20000+20000</f>
        <v>40000</v>
      </c>
      <c r="D20" s="56"/>
      <c r="E20" s="18"/>
      <c r="F20" s="18"/>
      <c r="G20" s="23"/>
    </row>
    <row r="21" spans="1:7" s="54" customFormat="1" ht="23.25" customHeight="1">
      <c r="A21" s="18"/>
      <c r="B21" s="46" t="s">
        <v>96</v>
      </c>
      <c r="C21" s="19">
        <f>30000+50000</f>
        <v>80000</v>
      </c>
      <c r="E21" s="18"/>
      <c r="F21" s="18"/>
      <c r="G21" s="23"/>
    </row>
    <row r="22" spans="1:7" ht="45" customHeight="1">
      <c r="A22" s="26">
        <v>2</v>
      </c>
      <c r="B22" s="27" t="s">
        <v>78</v>
      </c>
      <c r="C22" s="28">
        <f>C23+C24</f>
        <v>80000</v>
      </c>
      <c r="D22" s="55" t="s">
        <v>80</v>
      </c>
      <c r="E22" s="26" t="s">
        <v>70</v>
      </c>
      <c r="F22" s="26" t="s">
        <v>86</v>
      </c>
      <c r="G22" s="30" t="s">
        <v>87</v>
      </c>
    </row>
    <row r="23" spans="1:7" s="54" customFormat="1" ht="27" customHeight="1">
      <c r="A23" s="18"/>
      <c r="B23" s="46" t="s">
        <v>94</v>
      </c>
      <c r="C23" s="19">
        <v>40000</v>
      </c>
      <c r="D23" s="19"/>
      <c r="E23" s="18"/>
      <c r="F23" s="20"/>
      <c r="G23" s="23"/>
    </row>
    <row r="24" spans="1:7" s="54" customFormat="1" ht="28.5" customHeight="1">
      <c r="A24" s="18"/>
      <c r="B24" s="46" t="s">
        <v>97</v>
      </c>
      <c r="C24" s="19">
        <v>40000</v>
      </c>
      <c r="D24" s="19"/>
      <c r="E24" s="18"/>
      <c r="F24" s="20"/>
      <c r="G24" s="24"/>
    </row>
    <row r="25" spans="1:7" ht="42.75" customHeight="1">
      <c r="A25" s="26">
        <v>3</v>
      </c>
      <c r="B25" s="27" t="s">
        <v>51</v>
      </c>
      <c r="C25" s="28">
        <f>C26+C27</f>
        <v>110000</v>
      </c>
      <c r="D25" s="55" t="s">
        <v>80</v>
      </c>
      <c r="E25" s="26" t="s">
        <v>70</v>
      </c>
      <c r="F25" s="29" t="s">
        <v>89</v>
      </c>
      <c r="G25" s="30" t="s">
        <v>90</v>
      </c>
    </row>
    <row r="26" spans="1:7" s="54" customFormat="1" ht="24" customHeight="1">
      <c r="A26" s="18"/>
      <c r="B26" s="46" t="s">
        <v>94</v>
      </c>
      <c r="C26" s="19">
        <v>30000</v>
      </c>
      <c r="D26" s="19"/>
      <c r="E26" s="18"/>
      <c r="F26" s="30"/>
      <c r="G26" s="23"/>
    </row>
    <row r="27" spans="1:7" s="54" customFormat="1" ht="23.25" customHeight="1">
      <c r="A27" s="18"/>
      <c r="B27" s="46" t="s">
        <v>97</v>
      </c>
      <c r="C27" s="19">
        <v>80000</v>
      </c>
      <c r="D27" s="19"/>
      <c r="E27" s="18"/>
      <c r="F27" s="30"/>
      <c r="G27" s="23"/>
    </row>
    <row r="28" spans="1:7" ht="69.75" customHeight="1">
      <c r="A28" s="26">
        <v>4</v>
      </c>
      <c r="B28" s="27" t="s">
        <v>52</v>
      </c>
      <c r="C28" s="28">
        <v>1000000</v>
      </c>
      <c r="D28" s="45" t="s">
        <v>91</v>
      </c>
      <c r="E28" s="26" t="s">
        <v>70</v>
      </c>
      <c r="F28" s="29" t="s">
        <v>92</v>
      </c>
      <c r="G28" s="30"/>
    </row>
    <row r="29" spans="1:7" s="47" customFormat="1" ht="30" customHeight="1">
      <c r="A29" s="13" t="s">
        <v>62</v>
      </c>
      <c r="B29" s="14" t="s">
        <v>63</v>
      </c>
      <c r="C29" s="31">
        <f>C30+C32</f>
        <v>6980000</v>
      </c>
      <c r="D29" s="32"/>
      <c r="E29" s="32"/>
      <c r="F29" s="32"/>
      <c r="G29" s="32"/>
    </row>
    <row r="30" spans="1:7" s="47" customFormat="1">
      <c r="A30" s="11" t="s">
        <v>49</v>
      </c>
      <c r="B30" s="16" t="s">
        <v>56</v>
      </c>
      <c r="C30" s="17">
        <f>C31</f>
        <v>3200000</v>
      </c>
      <c r="D30" s="17"/>
      <c r="E30" s="11"/>
      <c r="F30" s="11"/>
      <c r="G30" s="11"/>
    </row>
    <row r="31" spans="1:7" ht="62.25" customHeight="1">
      <c r="A31" s="26">
        <v>1</v>
      </c>
      <c r="B31" s="33" t="s">
        <v>73</v>
      </c>
      <c r="C31" s="28">
        <v>3200000</v>
      </c>
      <c r="D31" s="26" t="s">
        <v>67</v>
      </c>
      <c r="E31" s="26" t="s">
        <v>70</v>
      </c>
      <c r="F31" s="30" t="s">
        <v>93</v>
      </c>
      <c r="G31" s="30" t="s">
        <v>85</v>
      </c>
    </row>
    <row r="32" spans="1:7" s="47" customFormat="1">
      <c r="A32" s="11" t="s">
        <v>50</v>
      </c>
      <c r="B32" s="21" t="s">
        <v>61</v>
      </c>
      <c r="C32" s="22">
        <f>SUM(C33:C35)</f>
        <v>3780000</v>
      </c>
      <c r="D32" s="22"/>
      <c r="E32" s="11"/>
      <c r="F32" s="11"/>
      <c r="G32" s="21"/>
    </row>
    <row r="33" spans="1:7" ht="136.5" customHeight="1">
      <c r="A33" s="26">
        <v>1</v>
      </c>
      <c r="B33" s="30" t="s">
        <v>64</v>
      </c>
      <c r="C33" s="28">
        <v>1380000</v>
      </c>
      <c r="D33" s="91" t="s">
        <v>67</v>
      </c>
      <c r="E33" s="75" t="s">
        <v>68</v>
      </c>
      <c r="F33" s="78" t="s">
        <v>93</v>
      </c>
      <c r="G33" s="35" t="s">
        <v>69</v>
      </c>
    </row>
    <row r="34" spans="1:7">
      <c r="A34" s="36">
        <v>2</v>
      </c>
      <c r="B34" s="37" t="s">
        <v>65</v>
      </c>
      <c r="C34" s="38">
        <v>700000</v>
      </c>
      <c r="D34" s="92"/>
      <c r="E34" s="76"/>
      <c r="F34" s="79"/>
      <c r="G34" s="83" t="s">
        <v>75</v>
      </c>
    </row>
    <row r="35" spans="1:7">
      <c r="A35" s="36">
        <v>3</v>
      </c>
      <c r="B35" s="37" t="s">
        <v>66</v>
      </c>
      <c r="C35" s="38">
        <v>1700000</v>
      </c>
      <c r="D35" s="93"/>
      <c r="E35" s="77"/>
      <c r="F35" s="80"/>
      <c r="G35" s="84"/>
    </row>
    <row r="36" spans="1:7">
      <c r="A36" s="81" t="s">
        <v>98</v>
      </c>
      <c r="B36" s="82"/>
      <c r="C36" s="64">
        <f>C5+C29</f>
        <v>8690000</v>
      </c>
      <c r="D36" s="63"/>
      <c r="E36" s="63"/>
      <c r="F36" s="63"/>
      <c r="G36" s="63"/>
    </row>
  </sheetData>
  <mergeCells count="17">
    <mergeCell ref="A36:B36"/>
    <mergeCell ref="G34:G35"/>
    <mergeCell ref="G11:G12"/>
    <mergeCell ref="A1:G1"/>
    <mergeCell ref="A2:G2"/>
    <mergeCell ref="G8:G9"/>
    <mergeCell ref="D8:D9"/>
    <mergeCell ref="D33:D35"/>
    <mergeCell ref="F33:F35"/>
    <mergeCell ref="E33:E35"/>
    <mergeCell ref="D11:D12"/>
    <mergeCell ref="D14:D16"/>
    <mergeCell ref="F14:F16"/>
    <mergeCell ref="E8:E9"/>
    <mergeCell ref="E11:E12"/>
    <mergeCell ref="E14:E16"/>
    <mergeCell ref="G14:G16"/>
  </mergeCells>
  <pageMargins left="0.5" right="0.19" top="0.43" bottom="0.32" header="0.45" footer="0.35"/>
  <pageSetup scale="9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Dien giai</vt:lpstr>
      <vt:lpstr>KTC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HOANG MY</cp:lastModifiedBy>
  <cp:lastPrinted>2022-01-06T00:58:11Z</cp:lastPrinted>
  <dcterms:created xsi:type="dcterms:W3CDTF">2012-12-07T13:59:03Z</dcterms:created>
  <dcterms:modified xsi:type="dcterms:W3CDTF">2022-01-06T00:59:59Z</dcterms:modified>
</cp:coreProperties>
</file>